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ΕΝΔΕΙΚ. ΠΡΟΥ\"/>
    </mc:Choice>
  </mc:AlternateContent>
  <xr:revisionPtr revIDLastSave="0" documentId="13_ncr:1_{5E985843-BAE4-44C7-8FFC-11A1FC90FE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B11" i="1"/>
  <c r="C11" i="1" s="1"/>
  <c r="D10" i="1"/>
  <c r="F10" i="1" s="1"/>
  <c r="B10" i="1"/>
  <c r="C10" i="1" s="1"/>
  <c r="D9" i="1"/>
  <c r="F9" i="1" s="1"/>
  <c r="B9" i="1"/>
  <c r="C9" i="1" s="1"/>
  <c r="D8" i="1"/>
  <c r="F8" i="1" s="1"/>
  <c r="B8" i="1"/>
  <c r="C8" i="1" s="1"/>
  <c r="D7" i="1"/>
  <c r="F7" i="1" s="1"/>
  <c r="B7" i="1"/>
  <c r="C7" i="1" s="1"/>
  <c r="D6" i="1"/>
  <c r="F6" i="1" s="1"/>
  <c r="B6" i="1"/>
  <c r="C6" i="1" s="1"/>
  <c r="D5" i="1"/>
  <c r="F5" i="1" s="1"/>
  <c r="B5" i="1"/>
  <c r="C5" i="1" s="1"/>
  <c r="D4" i="1"/>
  <c r="F4" i="1" s="1"/>
  <c r="B4" i="1"/>
  <c r="C4" i="1" s="1"/>
  <c r="D3" i="1"/>
  <c r="F3" i="1" s="1"/>
  <c r="B3" i="1"/>
  <c r="C3" i="1" s="1"/>
  <c r="D2" i="1"/>
  <c r="F2" i="1" s="1"/>
  <c r="F12" i="1" s="1"/>
  <c r="B2" i="1"/>
  <c r="C2" i="1" s="1"/>
</calcChain>
</file>

<file path=xl/sharedStrings.xml><?xml version="1.0" encoding="utf-8"?>
<sst xmlns="http://schemas.openxmlformats.org/spreadsheetml/2006/main" count="10" uniqueCount="10">
  <si>
    <t>Α/Α</t>
  </si>
  <si>
    <t>ΕΙΔΟΣ</t>
  </si>
  <si>
    <t>Μ.Μ</t>
  </si>
  <si>
    <t xml:space="preserve">ΠΡΟΫΠΟΛΟΓΙΣΜΟΣ-ΠΟΣΟΤΗΤΑΣ/  ΑΡΧΙΚΟΣ </t>
  </si>
  <si>
    <t>ΤΙΜΗ/ Μ.M / EΝΔΕΙΚΤΙΚΕΣ ΤΙΜΕΣ ΑΡΧΙΚΟΥ</t>
  </si>
  <si>
    <t xml:space="preserve">ΣΥΝΟΛΙΚΗ ΔΑΠΑΝΗ ΑΡΧΙΚΟΥ </t>
  </si>
  <si>
    <t>ΣΥΝΟΛΙΚΟ ΚΟΣΤΟΣ</t>
  </si>
  <si>
    <t>ΚΩΔΙΚΟΣ ΠΡΟΫΠΟΛΟΓΙΣΜΟΥ :64.07.0001</t>
  </si>
  <si>
    <t>CPV: 30125100-2 ,30197643-5</t>
  </si>
  <si>
    <t>Λάρισα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</si>
</sst>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Times New Roman"/>
      <family val="1"/>
      <charset val="161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6" fillId="0" borderId="1" xfId="1" applyFont="1" applyFill="1" applyBorder="1" applyAlignment="1">
      <alignment horizontal="right"/>
    </xf>
    <xf numFmtId="44" fontId="8" fillId="3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3.%20&#924;&#953;&#954;&#961;&#959;&#960;&#961;&#959;&#956;&#942;&#952;&#949;&#953;&#949;&#962;%20&#932;&#972;&#957;&#949;&#961;%20%20&#934;&#969;&#964;&#959;&#945;&#957;&#964;&#953;&#947;&#961;&#945;&#966;&#953;&#954;&#974;&#957;,%20&#935;&#945;&#961;&#964;&#943;&#945;%20&#913;4-&#913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B1" t="str">
            <v>ΕΙΔΟΣ</v>
          </cell>
          <cell r="C1" t="str">
            <v>ΜΟΝΑΔΑ ΜΕΤΡΗΣΗΣ</v>
          </cell>
          <cell r="D1" t="str">
            <v>ΠΡΟΔΙΑΓΡΑΦΕΣ</v>
          </cell>
          <cell r="E1" t="str">
            <v xml:space="preserve">ΠΟΣΟΤΗΤΑ </v>
          </cell>
          <cell r="F1" t="str">
            <v>Συμμόρφωση</v>
          </cell>
          <cell r="G1" t="str">
            <v>Α/Α</v>
          </cell>
          <cell r="H1" t="str">
            <v xml:space="preserve">ΕΙΔΟΣ </v>
          </cell>
          <cell r="I1" t="str">
            <v>ΚΩΔΙΚΟΣ ΠΡΟΫΠΟΛΟΓΙΣΜΟΥ</v>
          </cell>
          <cell r="J1" t="str">
            <v>CPV</v>
          </cell>
          <cell r="K1" t="str">
            <v>ΣΥΝΟΛΙΚΟ ΚΟΣΤΟΣ 2023</v>
          </cell>
        </row>
        <row r="2">
          <cell r="B2" t="str">
            <v xml:space="preserve">TΟΝΕΡ ΓΙΑ ΤΟ  ΦΩΤΟΑΝΤΙΓΡΑΦΙΚΟ  Ricoh  MP 2501L,LASER RICOH MP 2501E  με αποδ. 10.000 σελ. ΓΝΗΣΙΟ </v>
          </cell>
          <cell r="C2" t="str">
            <v>τεμ.</v>
          </cell>
          <cell r="D2" t="str">
            <v>γνήσιο</v>
          </cell>
          <cell r="E2">
            <v>1</v>
          </cell>
          <cell r="F2" t="str">
            <v>ΝΑΙ</v>
          </cell>
          <cell r="G2">
            <v>1</v>
          </cell>
          <cell r="H2" t="str">
            <v xml:space="preserve">ΑΝΑΛΩΣΙΜΑ ΓΡΑΦΙΚΗΣ ΥΛΗΣ </v>
          </cell>
          <cell r="I2" t="str">
            <v>64.07.0003</v>
          </cell>
          <cell r="J2" t="str">
            <v>30192700-8</v>
          </cell>
          <cell r="K2"/>
        </row>
        <row r="3">
          <cell r="B3" t="str">
            <v xml:space="preserve">ΤΟΝΕΡ  ΓΙΑ  ΤΟ  ΦΩΤΟΤΥΠΙΚΟ AFICIO 2705 LASER (BLACK ΤΟΝΕΡ Τ2220D)  με αποδ. 11.000  σελ.  ΓΝΗΣΙΟ </v>
          </cell>
          <cell r="C3" t="str">
            <v>τεμ.</v>
          </cell>
          <cell r="D3" t="str">
            <v>γνήσιο</v>
          </cell>
          <cell r="E3">
            <v>2</v>
          </cell>
          <cell r="F3" t="str">
            <v>ΌΧΙ</v>
          </cell>
          <cell r="G3">
            <v>2</v>
          </cell>
          <cell r="H3" t="str">
            <v>ΜΕΛΑΝΕΣ -ΤΟΝΕΡ ΕΚΤΥΠΩΤΩΝ</v>
          </cell>
          <cell r="I3" t="str">
            <v>64.07.0007</v>
          </cell>
          <cell r="J3" t="str">
            <v>30125110-5</v>
          </cell>
          <cell r="K3"/>
        </row>
        <row r="4">
          <cell r="B4" t="str">
            <v>ΧΑΡΤΙ Α4 ΛΕΥΚΟ 80 gr (ΠΡΟΣΚΟΜΙΣΗ ΔΕΙΓΜΑΤΟΣ)</v>
          </cell>
          <cell r="C4" t="str">
            <v xml:space="preserve">κουτί των 5 δεσμίδων </v>
          </cell>
          <cell r="D4" t="str">
            <v>500 φύλλα η δεσμίδα</v>
          </cell>
          <cell r="E4">
            <v>400</v>
          </cell>
          <cell r="G4">
            <v>3</v>
          </cell>
          <cell r="H4" t="str">
            <v>ΤΟΝΕΡ ΓΙΑ ΦΩΤΟΑΝΤΙΓΡΑΦΙΚΑ - ΧΑΡΤΙ-ΧΑΡΤΙ ΠΛΟΤΤΕΡ</v>
          </cell>
          <cell r="I4" t="str">
            <v>64.07.0001</v>
          </cell>
          <cell r="J4" t="str">
            <v>30125100-2
30197643-5 30194320-4</v>
          </cell>
          <cell r="K4"/>
        </row>
        <row r="5">
          <cell r="B5" t="str">
            <v xml:space="preserve">ΧΑΡΤΙ  ΡΟΛΛΟ ΓΙΑ PLOTTER (πλάτους  0,914*45,7  μήκους , 80gr) </v>
          </cell>
          <cell r="C5" t="str">
            <v>τεμ.</v>
          </cell>
          <cell r="D5" t="str">
            <v xml:space="preserve">πλάτους  0,914*45,7  μήκους , 80gr </v>
          </cell>
          <cell r="E5">
            <v>50</v>
          </cell>
          <cell r="G5">
            <v>4</v>
          </cell>
          <cell r="H5" t="str">
            <v>ΦΩΤΟΤΥΠΙΕΣ</v>
          </cell>
          <cell r="I5" t="str">
            <v>64.07.0002</v>
          </cell>
          <cell r="J5" t="str">
            <v>79521000-2</v>
          </cell>
          <cell r="K5"/>
        </row>
        <row r="6">
          <cell r="B6" t="str">
            <v xml:space="preserve">ΧΑΡΤΙ  ΡΟΛΛΟ ΓΙΑ PLOTTER (πλάτους  650 cm*50 μήκους , 80gr) </v>
          </cell>
          <cell r="C6" t="str">
            <v>τεμ.</v>
          </cell>
          <cell r="D6" t="str">
            <v xml:space="preserve"> πλάτους  650 cm*50 μήκους , 80gr </v>
          </cell>
          <cell r="E6">
            <v>30</v>
          </cell>
          <cell r="G6"/>
          <cell r="H6" t="str">
            <v xml:space="preserve">ΣΥΝΟΛΟ </v>
          </cell>
          <cell r="I6"/>
          <cell r="J6"/>
          <cell r="K6"/>
        </row>
        <row r="7">
          <cell r="B7" t="str">
            <v>TONEΡ ΓΙΑ ΦΩΤΟΤΥΠΙΚΟ ΜΗΧΑΝΗΜΑ  ΜΧ Β200 SHARP  με απόδοση 8.000  σελ.ΓΝΗΣΙΟ</v>
          </cell>
          <cell r="C7" t="str">
            <v>τεμ.</v>
          </cell>
          <cell r="D7" t="str">
            <v>γνήσιο</v>
          </cell>
          <cell r="E7">
            <v>1</v>
          </cell>
        </row>
        <row r="8">
          <cell r="B8" t="str">
            <v>TONEΡ C-EXV40  ΓΙΑ ΤΟ ΦΩΤΟΤΥΠΙΚΟ ΜΗΧΑΝΗΜΑ  CANON IR 1133A   με απόδοση 6.000 σελίδες,  ΓΝΗΣΙΟ</v>
          </cell>
          <cell r="C8" t="str">
            <v>τεμ.</v>
          </cell>
          <cell r="D8" t="str">
            <v>γνήσιο</v>
          </cell>
          <cell r="E8">
            <v>2</v>
          </cell>
        </row>
        <row r="9">
          <cell r="B9" t="str">
            <v>ΤΟΝΕΡ ΓΙΑ ΦΩΤΟΤΥΠΙΚΟ ΑΣΠΡΟΜΑΥΡΟ Α4 ΜΗΧΑΝΗΜΑ LEXMARK LASER  MX521ade  (με απόδοση  20.000 ΣΕΛ)  (56FX00) ΓΝΗΣΙΟ</v>
          </cell>
          <cell r="C9" t="str">
            <v>τεμ.</v>
          </cell>
          <cell r="D9" t="str">
            <v>γνήσιο</v>
          </cell>
          <cell r="E9">
            <v>7</v>
          </cell>
        </row>
        <row r="10">
          <cell r="B10" t="str">
            <v>ΜΟΝΑΔΑ ΑΠΕΙΚΟΝΙΣΗΣ (ΤΥΜΠΑΝΟ) ΓΙΑ ΤΟ ΦΩΤΟΤΥΠΙΚΟ ΜΗΧΑΝΗΜΑ  LEXMARK LASER  MX521ade   με  αποδ. 60.000 σελ.(56F0Z00) ΓΝΗΣΙΟ</v>
          </cell>
          <cell r="C10" t="str">
            <v>τεμ.</v>
          </cell>
          <cell r="D10" t="str">
            <v>γνήσιο</v>
          </cell>
          <cell r="E10">
            <v>4</v>
          </cell>
        </row>
        <row r="11">
          <cell r="B11" t="str">
            <v>ΧΑΡΤI ΛΕΥΚΟ Α3 (ΠΡΟΣΚΟΜΙΣΗ ΔΕΙΓΜΑΤΟΣ)</v>
          </cell>
          <cell r="C11" t="str">
            <v xml:space="preserve">κουτί των 5 δεσμίδων </v>
          </cell>
          <cell r="D11" t="str">
            <v xml:space="preserve"> 500 φύλλα.η δεσμίδα)</v>
          </cell>
          <cell r="E11">
            <v>50</v>
          </cell>
        </row>
        <row r="12">
          <cell r="E12"/>
        </row>
        <row r="13">
          <cell r="E13">
            <v>547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B20" sqref="B20"/>
    </sheetView>
  </sheetViews>
  <sheetFormatPr defaultRowHeight="15" x14ac:dyDescent="0.25"/>
  <cols>
    <col min="1" max="1" width="4.140625" bestFit="1" customWidth="1"/>
    <col min="2" max="2" width="70.42578125" bestFit="1" customWidth="1"/>
    <col min="3" max="3" width="20.5703125" bestFit="1" customWidth="1"/>
    <col min="4" max="4" width="18.7109375" customWidth="1"/>
    <col min="5" max="5" width="14" customWidth="1"/>
    <col min="6" max="6" width="24.7109375" customWidth="1"/>
  </cols>
  <sheetData>
    <row r="1" spans="1:6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ht="26.25" x14ac:dyDescent="0.25">
      <c r="A2" s="4">
        <v>1</v>
      </c>
      <c r="B2" s="5" t="str">
        <f>[1]Φύλλο1!B2</f>
        <v xml:space="preserve">TΟΝΕΡ ΓΙΑ ΤΟ  ΦΩΤΟΑΝΤΙΓΡΑΦΙΚΟ  Ricoh  MP 2501L,LASER RICOH MP 2501E  με αποδ. 10.000 σελ. ΓΝΗΣΙΟ </v>
      </c>
      <c r="C2" s="6" t="str">
        <f>VLOOKUP(B2,[1]Φύλλο1!B:K,2,FALSE)</f>
        <v>τεμ.</v>
      </c>
      <c r="D2" s="6">
        <f>[1]Φύλλο1!E2</f>
        <v>1</v>
      </c>
      <c r="E2" s="7">
        <v>21.5</v>
      </c>
      <c r="F2" s="8">
        <f t="shared" ref="F2:F11" si="0">D2*E2</f>
        <v>21.5</v>
      </c>
    </row>
    <row r="3" spans="1:6" ht="26.25" x14ac:dyDescent="0.25">
      <c r="A3" s="4">
        <v>2</v>
      </c>
      <c r="B3" s="5" t="str">
        <f>[1]Φύλλο1!B3</f>
        <v xml:space="preserve">ΤΟΝΕΡ  ΓΙΑ  ΤΟ  ΦΩΤΟΤΥΠΙΚΟ AFICIO 2705 LASER (BLACK ΤΟΝΕΡ Τ2220D)  με αποδ. 11.000  σελ.  ΓΝΗΣΙΟ </v>
      </c>
      <c r="C3" s="6" t="str">
        <f>VLOOKUP(B3,[1]Φύλλο1!B:K,2,FALSE)</f>
        <v>τεμ.</v>
      </c>
      <c r="D3" s="6">
        <f>[1]Φύλλο1!E3</f>
        <v>2</v>
      </c>
      <c r="E3" s="7">
        <v>29</v>
      </c>
      <c r="F3" s="8">
        <f t="shared" si="0"/>
        <v>58</v>
      </c>
    </row>
    <row r="4" spans="1:6" x14ac:dyDescent="0.25">
      <c r="A4" s="4">
        <v>3</v>
      </c>
      <c r="B4" s="5" t="str">
        <f>[1]Φύλλο1!B4</f>
        <v>ΧΑΡΤΙ Α4 ΛΕΥΚΟ 80 gr (ΠΡΟΣΚΟΜΙΣΗ ΔΕΙΓΜΑΤΟΣ)</v>
      </c>
      <c r="C4" s="6" t="str">
        <f>VLOOKUP(B4,[1]Φύλλο1!B:K,2,FALSE)</f>
        <v xml:space="preserve">κουτί των 5 δεσμίδων </v>
      </c>
      <c r="D4" s="6">
        <f>[1]Φύλλο1!E4</f>
        <v>400</v>
      </c>
      <c r="E4" s="7">
        <v>23</v>
      </c>
      <c r="F4" s="8">
        <f t="shared" si="0"/>
        <v>9200</v>
      </c>
    </row>
    <row r="5" spans="1:6" x14ac:dyDescent="0.25">
      <c r="A5" s="4">
        <v>4</v>
      </c>
      <c r="B5" s="5" t="str">
        <f>[1]Φύλλο1!B5</f>
        <v xml:space="preserve">ΧΑΡΤΙ  ΡΟΛΛΟ ΓΙΑ PLOTTER (πλάτους  0,914*45,7  μήκους , 80gr) </v>
      </c>
      <c r="C5" s="6" t="str">
        <f>VLOOKUP(B5,[1]Φύλλο1!B:K,2,FALSE)</f>
        <v>τεμ.</v>
      </c>
      <c r="D5" s="6">
        <f>[1]Φύλλο1!E5</f>
        <v>50</v>
      </c>
      <c r="E5" s="7">
        <v>14.5</v>
      </c>
      <c r="F5" s="8">
        <f t="shared" si="0"/>
        <v>725</v>
      </c>
    </row>
    <row r="6" spans="1:6" x14ac:dyDescent="0.25">
      <c r="A6" s="4">
        <v>5</v>
      </c>
      <c r="B6" s="5" t="str">
        <f>[1]Φύλλο1!B6</f>
        <v xml:space="preserve">ΧΑΡΤΙ  ΡΟΛΛΟ ΓΙΑ PLOTTER (πλάτους  650 cm*50 μήκους , 80gr) </v>
      </c>
      <c r="C6" s="6" t="str">
        <f>VLOOKUP(B6,[1]Φύλλο1!B:K,2,FALSE)</f>
        <v>τεμ.</v>
      </c>
      <c r="D6" s="6">
        <f>[1]Φύλλο1!E6</f>
        <v>30</v>
      </c>
      <c r="E6" s="7">
        <v>10</v>
      </c>
      <c r="F6" s="8">
        <f t="shared" si="0"/>
        <v>300</v>
      </c>
    </row>
    <row r="7" spans="1:6" ht="26.25" x14ac:dyDescent="0.25">
      <c r="A7" s="4">
        <v>6</v>
      </c>
      <c r="B7" s="5" t="str">
        <f>[1]Φύλλο1!B7</f>
        <v>TONEΡ ΓΙΑ ΦΩΤΟΤΥΠΙΚΟ ΜΗΧΑΝΗΜΑ  ΜΧ Β200 SHARP  με απόδοση 8.000  σελ.ΓΝΗΣΙΟ</v>
      </c>
      <c r="C7" s="6" t="str">
        <f>VLOOKUP(B7,[1]Φύλλο1!B:K,2,FALSE)</f>
        <v>τεμ.</v>
      </c>
      <c r="D7" s="6">
        <f>[1]Φύλλο1!E7</f>
        <v>1</v>
      </c>
      <c r="E7" s="7">
        <v>36</v>
      </c>
      <c r="F7" s="8">
        <f t="shared" si="0"/>
        <v>36</v>
      </c>
    </row>
    <row r="8" spans="1:6" ht="26.25" x14ac:dyDescent="0.25">
      <c r="A8" s="4">
        <v>7</v>
      </c>
      <c r="B8" s="5" t="str">
        <f>[1]Φύλλο1!B8</f>
        <v>TONEΡ C-EXV40  ΓΙΑ ΤΟ ΦΩΤΟΤΥΠΙΚΟ ΜΗΧΑΝΗΜΑ  CANON IR 1133A   με απόδοση 6.000 σελίδες,  ΓΝΗΣΙΟ</v>
      </c>
      <c r="C8" s="6" t="str">
        <f>VLOOKUP(B8,[1]Φύλλο1!B:K,2,FALSE)</f>
        <v>τεμ.</v>
      </c>
      <c r="D8" s="6">
        <f>[1]Φύλλο1!E8</f>
        <v>2</v>
      </c>
      <c r="E8" s="7">
        <v>110</v>
      </c>
      <c r="F8" s="8">
        <f t="shared" si="0"/>
        <v>220</v>
      </c>
    </row>
    <row r="9" spans="1:6" ht="26.25" x14ac:dyDescent="0.25">
      <c r="A9" s="4">
        <v>8</v>
      </c>
      <c r="B9" s="5" t="str">
        <f>[1]Φύλλο1!B9</f>
        <v>ΤΟΝΕΡ ΓΙΑ ΦΩΤΟΤΥΠΙΚΟ ΑΣΠΡΟΜΑΥΡΟ Α4 ΜΗΧΑΝΗΜΑ LEXMARK LASER  MX521ade  (με απόδοση  20.000 ΣΕΛ)  (56FX00) ΓΝΗΣΙΟ</v>
      </c>
      <c r="C9" s="6" t="str">
        <f>VLOOKUP(B9,[1]Φύλλο1!B:K,2,FALSE)</f>
        <v>τεμ.</v>
      </c>
      <c r="D9" s="6">
        <f>[1]Φύλλο1!E9</f>
        <v>7</v>
      </c>
      <c r="E9" s="7">
        <v>420</v>
      </c>
      <c r="F9" s="8">
        <f t="shared" si="0"/>
        <v>2940</v>
      </c>
    </row>
    <row r="10" spans="1:6" ht="26.25" x14ac:dyDescent="0.25">
      <c r="A10" s="4">
        <v>9</v>
      </c>
      <c r="B10" s="5" t="str">
        <f>[1]Φύλλο1!B10</f>
        <v>ΜΟΝΑΔΑ ΑΠΕΙΚΟΝΙΣΗΣ (ΤΥΜΠΑΝΟ) ΓΙΑ ΤΟ ΦΩΤΟΤΥΠΙΚΟ ΜΗΧΑΝΗΜΑ  LEXMARK LASER  MX521ade   με  αποδ. 60.000 σελ.(56F0Z00) ΓΝΗΣΙΟ</v>
      </c>
      <c r="C10" s="6" t="str">
        <f>VLOOKUP(B10,[1]Φύλλο1!B:K,2,FALSE)</f>
        <v>τεμ.</v>
      </c>
      <c r="D10" s="6">
        <f>[1]Φύλλο1!E10</f>
        <v>4</v>
      </c>
      <c r="E10" s="7">
        <v>51</v>
      </c>
      <c r="F10" s="8">
        <f t="shared" si="0"/>
        <v>204</v>
      </c>
    </row>
    <row r="11" spans="1:6" x14ac:dyDescent="0.25">
      <c r="A11" s="4">
        <v>10</v>
      </c>
      <c r="B11" s="5" t="str">
        <f>[1]Φύλλο1!B11</f>
        <v>ΧΑΡΤI ΛΕΥΚΟ Α3 (ΠΡΟΣΚΟΜΙΣΗ ΔΕΙΓΜΑΤΟΣ)</v>
      </c>
      <c r="C11" s="6" t="str">
        <f>VLOOKUP(B11,[1]Φύλλο1!B:K,2,FALSE)</f>
        <v xml:space="preserve">κουτί των 5 δεσμίδων </v>
      </c>
      <c r="D11" s="6">
        <f>[1]Φύλλο1!E11</f>
        <v>50</v>
      </c>
      <c r="E11" s="7">
        <v>50</v>
      </c>
      <c r="F11" s="8">
        <f t="shared" si="0"/>
        <v>2500</v>
      </c>
    </row>
    <row r="12" spans="1:6" ht="18.75" x14ac:dyDescent="0.3">
      <c r="A12" s="15" t="s">
        <v>6</v>
      </c>
      <c r="B12" s="16"/>
      <c r="C12" s="9"/>
      <c r="D12" s="10"/>
      <c r="E12" s="11"/>
      <c r="F12" s="12">
        <f>SUM(F2:F11)</f>
        <v>16204.5</v>
      </c>
    </row>
    <row r="13" spans="1:6" x14ac:dyDescent="0.25">
      <c r="A13" s="15" t="s">
        <v>7</v>
      </c>
      <c r="B13" s="16"/>
    </row>
    <row r="14" spans="1:6" x14ac:dyDescent="0.25">
      <c r="A14" s="17" t="s">
        <v>8</v>
      </c>
      <c r="B14" s="18"/>
    </row>
    <row r="16" spans="1:6" x14ac:dyDescent="0.25">
      <c r="B16" s="13" t="s">
        <v>9</v>
      </c>
    </row>
    <row r="17" spans="2:2" x14ac:dyDescent="0.25">
      <c r="B17" s="14">
        <v>45099</v>
      </c>
    </row>
  </sheetData>
  <mergeCells count="3">
    <mergeCell ref="A12:B12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2023-08-25T04:40:35Z</dcterms:modified>
</cp:coreProperties>
</file>